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custica_Illuminotecnica_2015\XLS-2019\"/>
    </mc:Choice>
  </mc:AlternateContent>
  <bookViews>
    <workbookView xWindow="1170" yWindow="0" windowWidth="14160" windowHeight="8220"/>
  </bookViews>
  <sheets>
    <sheet name="Sheet1" sheetId="1" r:id="rId1"/>
  </sheets>
  <definedNames>
    <definedName name="Delta">Sheet1!$D$17</definedName>
    <definedName name="f">Sheet1!$B$10</definedName>
    <definedName name="heff">Sheet1!$E$12</definedName>
    <definedName name="Lw">Sheet1!$B$3</definedName>
    <definedName name="N">Sheet1!$E$21</definedName>
    <definedName name="Q">Sheet1!$D$7</definedName>
    <definedName name="rr">Sheet1!$B$4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F8" i="1"/>
  <c r="D5" i="1"/>
  <c r="D17" i="1" l="1"/>
  <c r="E21" i="1" s="1"/>
  <c r="E23" i="1" s="1"/>
  <c r="E24" i="1" s="1"/>
</calcChain>
</file>

<file path=xl/sharedStrings.xml><?xml version="1.0" encoding="utf-8"?>
<sst xmlns="http://schemas.openxmlformats.org/spreadsheetml/2006/main" count="36" uniqueCount="27">
  <si>
    <t>Propagazione in campo libero</t>
  </si>
  <si>
    <t>Sorgente puntiforme omnidirezionale</t>
  </si>
  <si>
    <t>Lw =</t>
  </si>
  <si>
    <t>dB</t>
  </si>
  <si>
    <t>r =</t>
  </si>
  <si>
    <t>m</t>
  </si>
  <si>
    <t>Lp(r) = Lw -11 -20*log10(r) =</t>
  </si>
  <si>
    <t>Aggiungo la direttività Q =</t>
  </si>
  <si>
    <t>Lp(r) = Lw -11 -20*log10(r) +10*log10(Q) =</t>
  </si>
  <si>
    <t xml:space="preserve"> +3dB</t>
  </si>
  <si>
    <t>&gt; 65 dB</t>
  </si>
  <si>
    <t>f =</t>
  </si>
  <si>
    <t>Hz</t>
  </si>
  <si>
    <t>10 m</t>
  </si>
  <si>
    <t>B</t>
  </si>
  <si>
    <t xml:space="preserve">S  </t>
  </si>
  <si>
    <t xml:space="preserve">  R</t>
  </si>
  <si>
    <t>Delta = SB + BR - SR =</t>
  </si>
  <si>
    <t>heff =</t>
  </si>
  <si>
    <t>SB = SQRT((rr/2)^2+heff^2) =</t>
  </si>
  <si>
    <t>BR = SQRT((rr/2)^2+heff^2) =</t>
  </si>
  <si>
    <t>SR = r =</t>
  </si>
  <si>
    <t>Calcolo attenuazione con Maekawa</t>
  </si>
  <si>
    <t>DeltaL = 10*log10(3+20*N) =</t>
  </si>
  <si>
    <t>N = 2*Delta/Lambda = 2*Delta*f/c =</t>
  </si>
  <si>
    <t>Livello con barriera = Lsb - DeltaL =</t>
  </si>
  <si>
    <t>&lt;&lt;  65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</si>
</sst>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14</xdr:row>
      <xdr:rowOff>16809</xdr:rowOff>
    </xdr:from>
    <xdr:to>
      <xdr:col>5</xdr:col>
      <xdr:colOff>599515</xdr:colOff>
      <xdr:row>14</xdr:row>
      <xdr:rowOff>62528</xdr:rowOff>
    </xdr:to>
    <xdr:sp macro="" textlink="">
      <xdr:nvSpPr>
        <xdr:cNvPr id="2" name="Rectangle 1"/>
        <xdr:cNvSpPr/>
      </xdr:nvSpPr>
      <xdr:spPr>
        <a:xfrm>
          <a:off x="22412" y="2683809"/>
          <a:ext cx="3630706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582706</xdr:colOff>
      <xdr:row>12</xdr:row>
      <xdr:rowOff>56029</xdr:rowOff>
    </xdr:from>
    <xdr:to>
      <xdr:col>1</xdr:col>
      <xdr:colOff>44823</xdr:colOff>
      <xdr:row>12</xdr:row>
      <xdr:rowOff>134471</xdr:rowOff>
    </xdr:to>
    <xdr:sp macro="" textlink="">
      <xdr:nvSpPr>
        <xdr:cNvPr id="3" name="Oval 2"/>
        <xdr:cNvSpPr/>
      </xdr:nvSpPr>
      <xdr:spPr>
        <a:xfrm>
          <a:off x="582706" y="2342029"/>
          <a:ext cx="72838" cy="784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589430</xdr:colOff>
      <xdr:row>12</xdr:row>
      <xdr:rowOff>23532</xdr:rowOff>
    </xdr:from>
    <xdr:to>
      <xdr:col>5</xdr:col>
      <xdr:colOff>51547</xdr:colOff>
      <xdr:row>12</xdr:row>
      <xdr:rowOff>101974</xdr:rowOff>
    </xdr:to>
    <xdr:sp macro="" textlink="">
      <xdr:nvSpPr>
        <xdr:cNvPr id="4" name="Oval 3"/>
        <xdr:cNvSpPr/>
      </xdr:nvSpPr>
      <xdr:spPr>
        <a:xfrm>
          <a:off x="3032312" y="2309532"/>
          <a:ext cx="72838" cy="784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5603</xdr:colOff>
      <xdr:row>15</xdr:row>
      <xdr:rowOff>0</xdr:rowOff>
    </xdr:from>
    <xdr:to>
      <xdr:col>5</xdr:col>
      <xdr:colOff>22412</xdr:colOff>
      <xdr:row>15</xdr:row>
      <xdr:rowOff>11206</xdr:rowOff>
    </xdr:to>
    <xdr:cxnSp macro="">
      <xdr:nvCxnSpPr>
        <xdr:cNvPr id="6" name="Straight Arrow Connector 5"/>
        <xdr:cNvCxnSpPr/>
      </xdr:nvCxnSpPr>
      <xdr:spPr>
        <a:xfrm flipV="1">
          <a:off x="616324" y="2857500"/>
          <a:ext cx="2459691" cy="11206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11205</xdr:colOff>
      <xdr:row>10</xdr:row>
      <xdr:rowOff>67236</xdr:rowOff>
    </xdr:from>
    <xdr:to>
      <xdr:col>3</xdr:col>
      <xdr:colOff>101973</xdr:colOff>
      <xdr:row>14</xdr:row>
      <xdr:rowOff>7620</xdr:rowOff>
    </xdr:to>
    <xdr:sp macro="" textlink="">
      <xdr:nvSpPr>
        <xdr:cNvPr id="7" name="Rectangle 6"/>
        <xdr:cNvSpPr/>
      </xdr:nvSpPr>
      <xdr:spPr>
        <a:xfrm>
          <a:off x="1843367" y="1972236"/>
          <a:ext cx="90768" cy="7023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582706</xdr:colOff>
      <xdr:row>12</xdr:row>
      <xdr:rowOff>90486</xdr:rowOff>
    </xdr:from>
    <xdr:to>
      <xdr:col>4</xdr:col>
      <xdr:colOff>600097</xdr:colOff>
      <xdr:row>12</xdr:row>
      <xdr:rowOff>95250</xdr:rowOff>
    </xdr:to>
    <xdr:cxnSp macro="">
      <xdr:nvCxnSpPr>
        <xdr:cNvPr id="9" name="Straight Arrow Connector 8"/>
        <xdr:cNvCxnSpPr>
          <a:stCxn id="3" idx="2"/>
          <a:endCxn id="4" idx="3"/>
        </xdr:cNvCxnSpPr>
      </xdr:nvCxnSpPr>
      <xdr:spPr>
        <a:xfrm flipV="1">
          <a:off x="582706" y="2376486"/>
          <a:ext cx="2460273" cy="47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8404</xdr:colOff>
      <xdr:row>10</xdr:row>
      <xdr:rowOff>67236</xdr:rowOff>
    </xdr:from>
    <xdr:to>
      <xdr:col>3</xdr:col>
      <xdr:colOff>56589</xdr:colOff>
      <xdr:row>12</xdr:row>
      <xdr:rowOff>56029</xdr:rowOff>
    </xdr:to>
    <xdr:cxnSp macro="">
      <xdr:nvCxnSpPr>
        <xdr:cNvPr id="10" name="Straight Arrow Connector 9"/>
        <xdr:cNvCxnSpPr>
          <a:stCxn id="3" idx="0"/>
          <a:endCxn id="7" idx="0"/>
        </xdr:cNvCxnSpPr>
      </xdr:nvCxnSpPr>
      <xdr:spPr>
        <a:xfrm flipV="1">
          <a:off x="619125" y="1972236"/>
          <a:ext cx="1269626" cy="369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82363</xdr:colOff>
      <xdr:row>10</xdr:row>
      <xdr:rowOff>62754</xdr:rowOff>
    </xdr:from>
    <xdr:to>
      <xdr:col>4</xdr:col>
      <xdr:colOff>589430</xdr:colOff>
      <xdr:row>12</xdr:row>
      <xdr:rowOff>62753</xdr:rowOff>
    </xdr:to>
    <xdr:cxnSp macro="">
      <xdr:nvCxnSpPr>
        <xdr:cNvPr id="13" name="Straight Arrow Connector 12"/>
        <xdr:cNvCxnSpPr>
          <a:endCxn id="4" idx="2"/>
        </xdr:cNvCxnSpPr>
      </xdr:nvCxnSpPr>
      <xdr:spPr>
        <a:xfrm>
          <a:off x="1914525" y="1967754"/>
          <a:ext cx="1117787" cy="380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70" zoomScaleNormal="170" workbookViewId="0">
      <selection activeCell="E13" sqref="E13"/>
    </sheetView>
  </sheetViews>
  <sheetFormatPr defaultRowHeight="15" x14ac:dyDescent="0.25"/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2</v>
      </c>
      <c r="B3">
        <v>100</v>
      </c>
      <c r="C3" t="s">
        <v>3</v>
      </c>
    </row>
    <row r="4" spans="1:7" x14ac:dyDescent="0.25">
      <c r="A4" t="s">
        <v>4</v>
      </c>
      <c r="B4">
        <v>10</v>
      </c>
      <c r="C4" t="s">
        <v>5</v>
      </c>
    </row>
    <row r="5" spans="1:7" x14ac:dyDescent="0.25">
      <c r="A5" t="s">
        <v>6</v>
      </c>
      <c r="D5">
        <f>Lw-11-20*LOG10(rr)</f>
        <v>69</v>
      </c>
      <c r="E5" t="s">
        <v>3</v>
      </c>
      <c r="F5" t="s">
        <v>10</v>
      </c>
    </row>
    <row r="7" spans="1:7" x14ac:dyDescent="0.25">
      <c r="A7" t="s">
        <v>7</v>
      </c>
      <c r="D7">
        <v>2</v>
      </c>
      <c r="F7" s="1" t="s">
        <v>9</v>
      </c>
    </row>
    <row r="8" spans="1:7" x14ac:dyDescent="0.25">
      <c r="A8" t="s">
        <v>8</v>
      </c>
      <c r="F8">
        <f>Lw-11-20*LOG10(rr)+10*LOG10(Q)</f>
        <v>72.010299956639813</v>
      </c>
      <c r="G8" t="s">
        <v>3</v>
      </c>
    </row>
    <row r="10" spans="1:7" x14ac:dyDescent="0.25">
      <c r="A10" t="s">
        <v>11</v>
      </c>
      <c r="B10">
        <v>500</v>
      </c>
      <c r="C10" t="s">
        <v>12</v>
      </c>
      <c r="D10" t="s">
        <v>14</v>
      </c>
    </row>
    <row r="12" spans="1:7" x14ac:dyDescent="0.25">
      <c r="D12" s="3" t="s">
        <v>18</v>
      </c>
      <c r="E12">
        <v>2</v>
      </c>
      <c r="F12" t="s">
        <v>5</v>
      </c>
    </row>
    <row r="13" spans="1:7" x14ac:dyDescent="0.25">
      <c r="A13" s="2" t="s">
        <v>15</v>
      </c>
      <c r="F13" t="s">
        <v>16</v>
      </c>
    </row>
    <row r="16" spans="1:7" x14ac:dyDescent="0.25">
      <c r="D16" t="s">
        <v>13</v>
      </c>
    </row>
    <row r="17" spans="1:7" x14ac:dyDescent="0.25">
      <c r="A17" t="s">
        <v>17</v>
      </c>
      <c r="D17">
        <f>D18+D19-D20</f>
        <v>0.77032961426900748</v>
      </c>
      <c r="E17" t="s">
        <v>5</v>
      </c>
    </row>
    <row r="18" spans="1:7" x14ac:dyDescent="0.25">
      <c r="A18" t="s">
        <v>19</v>
      </c>
      <c r="D18">
        <f>SQRT((rr/2)^2+heff^2)</f>
        <v>5.3851648071345037</v>
      </c>
      <c r="E18" t="s">
        <v>5</v>
      </c>
    </row>
    <row r="19" spans="1:7" x14ac:dyDescent="0.25">
      <c r="A19" t="s">
        <v>20</v>
      </c>
      <c r="D19">
        <f>SQRT((rr/2)^2+heff^2)</f>
        <v>5.3851648071345037</v>
      </c>
      <c r="E19" t="s">
        <v>5</v>
      </c>
    </row>
    <row r="20" spans="1:7" x14ac:dyDescent="0.25">
      <c r="A20" t="s">
        <v>21</v>
      </c>
      <c r="D20">
        <f>rr</f>
        <v>10</v>
      </c>
      <c r="E20" t="s">
        <v>5</v>
      </c>
    </row>
    <row r="21" spans="1:7" x14ac:dyDescent="0.25">
      <c r="A21" t="s">
        <v>24</v>
      </c>
      <c r="E21">
        <f>2*Delta*f/340</f>
        <v>2.2656753360853163</v>
      </c>
    </row>
    <row r="22" spans="1:7" x14ac:dyDescent="0.25">
      <c r="A22" t="s">
        <v>22</v>
      </c>
    </row>
    <row r="23" spans="1:7" x14ac:dyDescent="0.25">
      <c r="A23" t="s">
        <v>23</v>
      </c>
      <c r="E23">
        <f>10*LOG10(3+20*N)</f>
        <v>16.840685608691615</v>
      </c>
      <c r="F23" t="s">
        <v>3</v>
      </c>
    </row>
    <row r="24" spans="1:7" x14ac:dyDescent="0.25">
      <c r="A24" t="s">
        <v>25</v>
      </c>
      <c r="E24">
        <f>F8-E23</f>
        <v>55.169614347948198</v>
      </c>
      <c r="F24" t="s">
        <v>3</v>
      </c>
      <c r="G24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Delta</vt:lpstr>
      <vt:lpstr>f</vt:lpstr>
      <vt:lpstr>heff</vt:lpstr>
      <vt:lpstr>Lw</vt:lpstr>
      <vt:lpstr>N</vt:lpstr>
      <vt:lpstr>Q</vt:lpstr>
      <vt:lpstr>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2019-03-14T17:16:03Z</dcterms:created>
  <dcterms:modified xsi:type="dcterms:W3CDTF">2019-03-14T17:34:50Z</dcterms:modified>
</cp:coreProperties>
</file>