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arina\Corsi\Applied-Acoustics\2023\"/>
    </mc:Choice>
  </mc:AlternateContent>
  <xr:revisionPtr revIDLastSave="0" documentId="13_ncr:1_{9AD5C60B-E410-40DB-A3A3-45180DE9D1F0}" xr6:coauthVersionLast="47" xr6:coauthVersionMax="47" xr10:uidLastSave="{00000000-0000-0000-0000-000000000000}"/>
  <bookViews>
    <workbookView xWindow="972" yWindow="-108" windowWidth="22176" windowHeight="13176" xr2:uid="{9F78AAF4-5217-4699-9F3B-68F7F6614B9C}"/>
  </bookViews>
  <sheets>
    <sheet name="Sheet1" sheetId="1" r:id="rId1"/>
  </sheets>
  <definedNames>
    <definedName name="A">Sheet1!$B$19</definedName>
    <definedName name="Alpha">Sheet1!$B$18</definedName>
    <definedName name="Lw">Sheet1!$B$14</definedName>
    <definedName name="Q">Sheet1!$C$9</definedName>
    <definedName name="rr">Sheet1!$B$15</definedName>
    <definedName name="Stot">Sheet1!$B$17</definedName>
    <definedName name="V">Sheet1!$B$16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4" i="1" l="1"/>
  <c r="B19" i="1"/>
  <c r="J18" i="1" s="1"/>
  <c r="H21" i="1" l="1"/>
  <c r="J15" i="1"/>
  <c r="J16" i="1"/>
</calcChain>
</file>

<file path=xl/sharedStrings.xml><?xml version="1.0" encoding="utf-8"?>
<sst xmlns="http://schemas.openxmlformats.org/spreadsheetml/2006/main" count="27" uniqueCount="22">
  <si>
    <t>Indoor sound propagation</t>
  </si>
  <si>
    <t>S</t>
  </si>
  <si>
    <t>R</t>
  </si>
  <si>
    <t>r</t>
  </si>
  <si>
    <t>Lw =</t>
  </si>
  <si>
    <t>dB</t>
  </si>
  <si>
    <t>r =</t>
  </si>
  <si>
    <t>m</t>
  </si>
  <si>
    <t>V =</t>
  </si>
  <si>
    <t>m3</t>
  </si>
  <si>
    <t>Stot =</t>
  </si>
  <si>
    <t>m2</t>
  </si>
  <si>
    <t>Alpha_m =</t>
  </si>
  <si>
    <t>Direct Sound - SPL_d = Lw +10*log10(Q/(4*pi*r^2)) =</t>
  </si>
  <si>
    <t>A =</t>
  </si>
  <si>
    <t>Reverberant Sound - SPL_r = Lw+10*log10(4/A) =</t>
  </si>
  <si>
    <t>Semireverb Sound - SPL_sr = Lw+10*log10(Q/(4*pi*r^2)+4/A) =</t>
  </si>
  <si>
    <t>Critical Distance dcr = SQRT(Q*A/(16*pi)) =</t>
  </si>
  <si>
    <t>Q =</t>
  </si>
  <si>
    <t>Reverberation tim with Sabine's formula</t>
  </si>
  <si>
    <t>T60 = 0.16*V/A =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</si>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</sst>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406400</xdr:colOff>
      <xdr:row>2</xdr:row>
      <xdr:rowOff>5080</xdr:rowOff>
    </xdr:from>
    <xdr:to>
      <xdr:col>6</xdr:col>
      <xdr:colOff>365760</xdr:colOff>
      <xdr:row>11</xdr:row>
      <xdr:rowOff>111760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35599DA9-F6A2-19B9-095E-486841992043}"/>
            </a:ext>
          </a:extLst>
        </xdr:cNvPr>
        <xdr:cNvSpPr/>
      </xdr:nvSpPr>
      <xdr:spPr>
        <a:xfrm>
          <a:off x="406400" y="370840"/>
          <a:ext cx="3616960" cy="1752600"/>
        </a:xfrm>
        <a:prstGeom prst="rect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1</xdr:col>
      <xdr:colOff>228600</xdr:colOff>
      <xdr:row>10</xdr:row>
      <xdr:rowOff>0</xdr:rowOff>
    </xdr:from>
    <xdr:to>
      <xdr:col>1</xdr:col>
      <xdr:colOff>416560</xdr:colOff>
      <xdr:row>11</xdr:row>
      <xdr:rowOff>15240</xdr:rowOff>
    </xdr:to>
    <xdr:sp macro="" textlink="">
      <xdr:nvSpPr>
        <xdr:cNvPr id="3" name="Oval 2">
          <a:extLst>
            <a:ext uri="{FF2B5EF4-FFF2-40B4-BE49-F238E27FC236}">
              <a16:creationId xmlns:a16="http://schemas.microsoft.com/office/drawing/2014/main" id="{D613F5F5-E08A-2A27-D7AE-F97E3F917293}"/>
            </a:ext>
          </a:extLst>
        </xdr:cNvPr>
        <xdr:cNvSpPr/>
      </xdr:nvSpPr>
      <xdr:spPr>
        <a:xfrm>
          <a:off x="838200" y="1828800"/>
          <a:ext cx="187960" cy="198120"/>
        </a:xfrm>
        <a:prstGeom prst="ellipse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5</xdr:col>
      <xdr:colOff>5080</xdr:colOff>
      <xdr:row>9</xdr:row>
      <xdr:rowOff>35560</xdr:rowOff>
    </xdr:from>
    <xdr:to>
      <xdr:col>5</xdr:col>
      <xdr:colOff>127000</xdr:colOff>
      <xdr:row>9</xdr:row>
      <xdr:rowOff>157480</xdr:rowOff>
    </xdr:to>
    <xdr:sp macro="" textlink="">
      <xdr:nvSpPr>
        <xdr:cNvPr id="4" name="Oval 3">
          <a:extLst>
            <a:ext uri="{FF2B5EF4-FFF2-40B4-BE49-F238E27FC236}">
              <a16:creationId xmlns:a16="http://schemas.microsoft.com/office/drawing/2014/main" id="{2D9F5574-5853-470B-B56F-843113DA191D}"/>
            </a:ext>
          </a:extLst>
        </xdr:cNvPr>
        <xdr:cNvSpPr/>
      </xdr:nvSpPr>
      <xdr:spPr>
        <a:xfrm>
          <a:off x="3053080" y="1681480"/>
          <a:ext cx="121920" cy="121920"/>
        </a:xfrm>
        <a:prstGeom prst="ellipse">
          <a:avLst/>
        </a:prstGeom>
        <a:solidFill>
          <a:srgbClr val="FFC00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1</xdr:col>
      <xdr:colOff>416560</xdr:colOff>
      <xdr:row>9</xdr:row>
      <xdr:rowOff>96520</xdr:rowOff>
    </xdr:from>
    <xdr:to>
      <xdr:col>5</xdr:col>
      <xdr:colOff>5080</xdr:colOff>
      <xdr:row>10</xdr:row>
      <xdr:rowOff>99060</xdr:rowOff>
    </xdr:to>
    <xdr:cxnSp macro="">
      <xdr:nvCxnSpPr>
        <xdr:cNvPr id="6" name="Straight Arrow Connector 5">
          <a:extLst>
            <a:ext uri="{FF2B5EF4-FFF2-40B4-BE49-F238E27FC236}">
              <a16:creationId xmlns:a16="http://schemas.microsoft.com/office/drawing/2014/main" id="{516A3D9A-A989-92FE-AB3B-A0B3BEEB34B3}"/>
            </a:ext>
          </a:extLst>
        </xdr:cNvPr>
        <xdr:cNvCxnSpPr>
          <a:stCxn id="3" idx="6"/>
          <a:endCxn id="4" idx="2"/>
        </xdr:cNvCxnSpPr>
      </xdr:nvCxnSpPr>
      <xdr:spPr>
        <a:xfrm flipV="1">
          <a:off x="1026160" y="1742440"/>
          <a:ext cx="2026920" cy="18542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53971E-F6BE-4423-9457-F53F07586CF6}">
  <dimension ref="A1:K21"/>
  <sheetViews>
    <sheetView tabSelected="1" zoomScale="150" zoomScaleNormal="150" workbookViewId="0"/>
  </sheetViews>
  <sheetFormatPr defaultRowHeight="14.4" x14ac:dyDescent="0.3"/>
  <sheetData>
    <row r="1" spans="1:11" x14ac:dyDescent="0.3">
      <c r="A1" s="3" t="s">
        <v>0</v>
      </c>
    </row>
    <row r="9" spans="1:11" x14ac:dyDescent="0.3">
      <c r="B9" t="s">
        <v>18</v>
      </c>
      <c r="C9">
        <v>6</v>
      </c>
    </row>
    <row r="10" spans="1:11" x14ac:dyDescent="0.3">
      <c r="D10" t="s">
        <v>3</v>
      </c>
      <c r="F10" s="1" t="s">
        <v>2</v>
      </c>
    </row>
    <row r="11" spans="1:11" x14ac:dyDescent="0.3">
      <c r="B11" t="s">
        <v>1</v>
      </c>
    </row>
    <row r="14" spans="1:11" x14ac:dyDescent="0.3">
      <c r="A14" t="s">
        <v>4</v>
      </c>
      <c r="B14">
        <v>100</v>
      </c>
      <c r="C14" t="s">
        <v>5</v>
      </c>
      <c r="D14" t="s">
        <v>13</v>
      </c>
      <c r="J14" s="2">
        <f>Lw+10*LOG10(Q/(4*PI()*rr^2))</f>
        <v>82.81001377689509</v>
      </c>
      <c r="K14" t="s">
        <v>5</v>
      </c>
    </row>
    <row r="15" spans="1:11" x14ac:dyDescent="0.3">
      <c r="A15" t="s">
        <v>6</v>
      </c>
      <c r="B15">
        <v>5</v>
      </c>
      <c r="C15" t="s">
        <v>7</v>
      </c>
      <c r="D15" t="s">
        <v>15</v>
      </c>
      <c r="J15">
        <f>Lw+10*LOG10(4/A)</f>
        <v>84.259687322722812</v>
      </c>
      <c r="K15" t="s">
        <v>5</v>
      </c>
    </row>
    <row r="16" spans="1:11" x14ac:dyDescent="0.3">
      <c r="A16" t="s">
        <v>8</v>
      </c>
      <c r="B16">
        <v>1000</v>
      </c>
      <c r="C16" t="s">
        <v>9</v>
      </c>
      <c r="D16" t="s">
        <v>16</v>
      </c>
      <c r="J16">
        <f>Lw+10*LOG10(Q/(4*PI()*rr^2)+4/A)</f>
        <v>86.605359324635515</v>
      </c>
      <c r="K16" t="s">
        <v>5</v>
      </c>
    </row>
    <row r="17" spans="1:11" x14ac:dyDescent="0.3">
      <c r="A17" t="s">
        <v>10</v>
      </c>
      <c r="B17">
        <v>250</v>
      </c>
      <c r="C17" t="s">
        <v>11</v>
      </c>
    </row>
    <row r="18" spans="1:11" x14ac:dyDescent="0.3">
      <c r="A18" t="s">
        <v>12</v>
      </c>
      <c r="B18">
        <v>0.6</v>
      </c>
      <c r="D18" t="s">
        <v>17</v>
      </c>
      <c r="J18">
        <f>SQRT(Q*A/(16*PI()))</f>
        <v>4.2314218766081719</v>
      </c>
      <c r="K18" t="s">
        <v>7</v>
      </c>
    </row>
    <row r="19" spans="1:11" x14ac:dyDescent="0.3">
      <c r="A19" t="s">
        <v>14</v>
      </c>
      <c r="B19">
        <f>Alpha*Stot</f>
        <v>150</v>
      </c>
      <c r="C19" t="s">
        <v>11</v>
      </c>
    </row>
    <row r="21" spans="1:11" x14ac:dyDescent="0.3">
      <c r="A21" t="s">
        <v>19</v>
      </c>
      <c r="F21" t="s">
        <v>20</v>
      </c>
      <c r="H21">
        <f>0.16*V/A</f>
        <v>1.0666666666666667</v>
      </c>
      <c r="I21" t="s">
        <v>21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7</vt:i4>
      </vt:variant>
    </vt:vector>
  </HeadingPairs>
  <TitlesOfParts>
    <vt:vector size="8" baseType="lpstr">
      <vt:lpstr>Sheet1</vt:lpstr>
      <vt:lpstr>A</vt:lpstr>
      <vt:lpstr>Alpha</vt:lpstr>
      <vt:lpstr>Lw</vt:lpstr>
      <vt:lpstr>Q</vt:lpstr>
      <vt:lpstr>rr</vt:lpstr>
      <vt:lpstr>Stot</vt:lpstr>
      <vt:lpstr>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Angelo Farina</dc:creator>
  <cp:lastModifiedBy>Angelo Farina</cp:lastModifiedBy>
  <dcterms:created xsi:type="dcterms:W3CDTF">2023-10-16T14:15:53Z</dcterms:created>
  <dcterms:modified xsi:type="dcterms:W3CDTF">2023-10-16T14:36:09Z</dcterms:modified>
</cp:coreProperties>
</file>